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07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3" i="1"/>
  <c r="C12"/>
  <c r="F6"/>
  <c r="H6" s="1"/>
  <c r="C6"/>
  <c r="H5"/>
  <c r="H4"/>
  <c r="H3"/>
  <c r="H2"/>
  <c r="C7"/>
  <c r="C8" s="1"/>
  <c r="C10" s="1"/>
  <c r="H7" l="1"/>
  <c r="F7" s="1"/>
  <c r="C9"/>
</calcChain>
</file>

<file path=xl/sharedStrings.xml><?xml version="1.0" encoding="utf-8"?>
<sst xmlns="http://schemas.openxmlformats.org/spreadsheetml/2006/main" count="43" uniqueCount="32">
  <si>
    <t>délka závěsu</t>
  </si>
  <si>
    <t>balistické kyvadlo</t>
  </si>
  <si>
    <t>l=</t>
  </si>
  <si>
    <t>m</t>
  </si>
  <si>
    <t>hmotnost kyvadla</t>
  </si>
  <si>
    <t>M=</t>
  </si>
  <si>
    <t>kg</t>
  </si>
  <si>
    <t>hmotnost střely</t>
  </si>
  <si>
    <t>m=</t>
  </si>
  <si>
    <t>x=</t>
  </si>
  <si>
    <t>výchylka kyvadla</t>
  </si>
  <si>
    <t>rychlost střely</t>
  </si>
  <si>
    <t>v=</t>
  </si>
  <si>
    <t>m/s</t>
  </si>
  <si>
    <t>deformační energie</t>
  </si>
  <si>
    <t>Ed=</t>
  </si>
  <si>
    <t>rychlost kyvadla</t>
  </si>
  <si>
    <t>Vk=</t>
  </si>
  <si>
    <t>J</t>
  </si>
  <si>
    <t>část původní spotřebovaná na deformaci</t>
  </si>
  <si>
    <t>1-Ek1/Ek0=</t>
  </si>
  <si>
    <t>max chyba</t>
  </si>
  <si>
    <t>e-l=</t>
  </si>
  <si>
    <t>e-M=</t>
  </si>
  <si>
    <t>e-x=</t>
  </si>
  <si>
    <t>e-v=</t>
  </si>
  <si>
    <t>rel max chyba</t>
  </si>
  <si>
    <t>e-m=</t>
  </si>
  <si>
    <t>e-m+M</t>
  </si>
  <si>
    <t>m+M=</t>
  </si>
  <si>
    <t>h</t>
  </si>
  <si>
    <t>h přibližně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</si>
</sst>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1" fontId="0" fillId="0" borderId="0" xfId="0" applyNumberFormat="1"/>
    <xf numFmtId="0" fontId="0" fillId="0" borderId="0" xfId="0" applyNumberFormat="1"/>
    <xf numFmtId="0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C15" sqref="C15:D16"/>
    </sheetView>
  </sheetViews>
  <sheetFormatPr defaultRowHeight="15"/>
  <cols>
    <col min="1" max="1" width="37" customWidth="1"/>
  </cols>
  <sheetData>
    <row r="1" spans="1:8">
      <c r="A1" s="1" t="s">
        <v>1</v>
      </c>
      <c r="E1" t="s">
        <v>21</v>
      </c>
      <c r="H1" t="s">
        <v>26</v>
      </c>
    </row>
    <row r="2" spans="1:8">
      <c r="A2" t="s">
        <v>0</v>
      </c>
      <c r="B2" t="s">
        <v>2</v>
      </c>
      <c r="C2">
        <v>3.85</v>
      </c>
      <c r="D2" t="s">
        <v>3</v>
      </c>
      <c r="E2" t="s">
        <v>22</v>
      </c>
      <c r="F2">
        <v>0.01</v>
      </c>
      <c r="G2" t="s">
        <v>3</v>
      </c>
      <c r="H2">
        <f>F2/C2</f>
        <v>2.5974025974025974E-3</v>
      </c>
    </row>
    <row r="3" spans="1:8">
      <c r="A3" t="s">
        <v>4</v>
      </c>
      <c r="B3" t="s">
        <v>5</v>
      </c>
      <c r="C3">
        <v>0.628</v>
      </c>
      <c r="D3" t="s">
        <v>6</v>
      </c>
      <c r="E3" t="s">
        <v>23</v>
      </c>
      <c r="F3" s="2">
        <v>1.0000000000000001E-5</v>
      </c>
      <c r="G3" t="s">
        <v>6</v>
      </c>
      <c r="H3">
        <f>F3/C3</f>
        <v>1.5923566878980894E-5</v>
      </c>
    </row>
    <row r="4" spans="1:8">
      <c r="A4" t="s">
        <v>7</v>
      </c>
      <c r="B4" t="s">
        <v>8</v>
      </c>
      <c r="C4" s="2">
        <v>5.0000000000000001E-4</v>
      </c>
      <c r="D4" t="s">
        <v>6</v>
      </c>
      <c r="E4" t="s">
        <v>27</v>
      </c>
      <c r="F4" s="2">
        <v>1.0000000000000001E-5</v>
      </c>
      <c r="G4" t="s">
        <v>6</v>
      </c>
      <c r="H4">
        <f>F4/C4</f>
        <v>0.02</v>
      </c>
    </row>
    <row r="5" spans="1:8">
      <c r="A5" t="s">
        <v>10</v>
      </c>
      <c r="B5" t="s">
        <v>9</v>
      </c>
      <c r="C5">
        <v>0.09</v>
      </c>
      <c r="D5" t="s">
        <v>3</v>
      </c>
      <c r="E5" t="s">
        <v>24</v>
      </c>
      <c r="F5">
        <v>5.0000000000000001E-3</v>
      </c>
      <c r="G5" t="s">
        <v>3</v>
      </c>
      <c r="H5">
        <f>F5/C5</f>
        <v>5.5555555555555559E-2</v>
      </c>
    </row>
    <row r="6" spans="1:8">
      <c r="B6" t="s">
        <v>29</v>
      </c>
      <c r="C6" s="2">
        <f>C4+C3</f>
        <v>0.62849999999999995</v>
      </c>
      <c r="E6" t="s">
        <v>28</v>
      </c>
      <c r="F6" s="2">
        <f>F3+F4</f>
        <v>2.0000000000000002E-5</v>
      </c>
      <c r="G6" t="s">
        <v>6</v>
      </c>
      <c r="H6">
        <f>F6/C6</f>
        <v>3.1821797931583138E-5</v>
      </c>
    </row>
    <row r="7" spans="1:8">
      <c r="A7" t="s">
        <v>11</v>
      </c>
      <c r="B7" s="1" t="s">
        <v>12</v>
      </c>
      <c r="C7" s="4">
        <f>(C3+C4)/C4*SQRT(9.82*C5^2/C2)</f>
        <v>180.67712290806949</v>
      </c>
      <c r="D7" s="1" t="s">
        <v>13</v>
      </c>
      <c r="E7" s="1" t="s">
        <v>25</v>
      </c>
      <c r="F7" s="1">
        <f>C7*H7</f>
        <v>13.891555482560948</v>
      </c>
      <c r="G7" s="1" t="s">
        <v>13</v>
      </c>
      <c r="H7">
        <f>0.5*H2+H5+H4+H6</f>
        <v>7.6886078652188439E-2</v>
      </c>
    </row>
    <row r="8" spans="1:8">
      <c r="A8" t="s">
        <v>16</v>
      </c>
      <c r="B8" t="s">
        <v>17</v>
      </c>
      <c r="C8" s="3">
        <f>C4/(C4+C3)*C7</f>
        <v>0.14373677240100993</v>
      </c>
      <c r="D8" t="s">
        <v>13</v>
      </c>
    </row>
    <row r="9" spans="1:8">
      <c r="A9" t="s">
        <v>14</v>
      </c>
      <c r="B9" t="s">
        <v>15</v>
      </c>
      <c r="C9" s="3">
        <f>0.5*C4*C7^2-0.5*(C4+C3)*C8^2</f>
        <v>8.1545631989610374</v>
      </c>
      <c r="D9" t="s">
        <v>18</v>
      </c>
    </row>
    <row r="10" spans="1:8">
      <c r="A10" t="s">
        <v>19</v>
      </c>
      <c r="B10" t="s">
        <v>20</v>
      </c>
      <c r="C10" s="3">
        <f>1-((C4+C3)*C8^2)/(C4*C7^2)</f>
        <v>0.99920445505171041</v>
      </c>
    </row>
    <row r="12" spans="1:8">
      <c r="A12" t="s">
        <v>30</v>
      </c>
      <c r="C12">
        <f>C2*(1-SQRT(1-(C5/C2)^2))</f>
        <v>1.0520918048269046E-3</v>
      </c>
      <c r="D12" t="s">
        <v>3</v>
      </c>
    </row>
    <row r="13" spans="1:8">
      <c r="A13" t="s">
        <v>31</v>
      </c>
      <c r="C13">
        <f>C5^2/(2*C2)</f>
        <v>1.0519480519480518E-3</v>
      </c>
      <c r="D13" t="s">
        <v>3</v>
      </c>
    </row>
    <row r="15" spans="1:8">
      <c r="C15" s="3"/>
    </row>
    <row r="16" spans="1:8">
      <c r="C16" s="3"/>
    </row>
  </sheetData>
  <pageMargins left="0.7" right="0.7" top="0.78740157499999996" bottom="0.78740157499999996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2019-10-24T10:06:38Z</dcterms:created>
  <dcterms:modified xsi:type="dcterms:W3CDTF">2021-10-30T23:21:27Z</dcterms:modified>
</cp:coreProperties>
</file>